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7-11" sheetId="1" r:id="rId1"/>
    <sheet name="12-18" sheetId="2" r:id="rId2"/>
  </sheets>
  <calcPr calcId="162913"/>
</workbook>
</file>

<file path=xl/calcChain.xml><?xml version="1.0" encoding="utf-8"?>
<calcChain xmlns="http://schemas.openxmlformats.org/spreadsheetml/2006/main">
  <c r="M26" i="2" l="1"/>
  <c r="N26" i="2" s="1"/>
  <c r="O26" i="2" s="1"/>
  <c r="M26" i="1"/>
  <c r="N26" i="1" s="1"/>
  <c r="O26" i="1" s="1"/>
  <c r="P26" i="1" l="1"/>
  <c r="M25" i="2"/>
  <c r="N25" i="2" s="1"/>
  <c r="O25" i="2" s="1"/>
  <c r="M17" i="1"/>
  <c r="N17" i="1" s="1"/>
  <c r="O17" i="1" s="1"/>
  <c r="M25" i="1"/>
  <c r="N25" i="1" s="1"/>
  <c r="O25" i="1" l="1"/>
  <c r="P25" i="1" s="1"/>
  <c r="P17" i="1"/>
  <c r="M24" i="2"/>
  <c r="N24" i="2" s="1"/>
  <c r="O24" i="2" s="1"/>
  <c r="M23" i="2"/>
  <c r="N23" i="2" s="1"/>
  <c r="O23" i="2" s="1"/>
  <c r="M22" i="2"/>
  <c r="N22" i="2" s="1"/>
  <c r="O22" i="2" s="1"/>
  <c r="M21" i="2"/>
  <c r="N21" i="2" s="1"/>
  <c r="O21" i="2" s="1"/>
  <c r="M20" i="2"/>
  <c r="N20" i="2" s="1"/>
  <c r="O20" i="2" s="1"/>
  <c r="M19" i="2"/>
  <c r="N19" i="2" s="1"/>
  <c r="O19" i="2" s="1"/>
  <c r="M18" i="2"/>
  <c r="N18" i="2" s="1"/>
  <c r="O18" i="2" s="1"/>
  <c r="M17" i="2"/>
  <c r="N17" i="2" s="1"/>
  <c r="O17" i="2" s="1"/>
  <c r="M16" i="2"/>
  <c r="N16" i="2" s="1"/>
  <c r="O16" i="2" s="1"/>
  <c r="M15" i="2"/>
  <c r="N15" i="2" s="1"/>
  <c r="O15" i="2" s="1"/>
  <c r="M14" i="2"/>
  <c r="N14" i="2" s="1"/>
  <c r="O14" i="2" s="1"/>
  <c r="M13" i="2"/>
  <c r="N13" i="2" s="1"/>
  <c r="O13" i="2" s="1"/>
  <c r="M12" i="2"/>
  <c r="N12" i="2" s="1"/>
  <c r="O12" i="2" s="1"/>
  <c r="M11" i="2"/>
  <c r="N11" i="2" s="1"/>
  <c r="O11" i="2" s="1"/>
  <c r="M10" i="2"/>
  <c r="N10" i="2" s="1"/>
  <c r="O10" i="2" s="1"/>
  <c r="M9" i="2"/>
  <c r="N9" i="2" s="1"/>
  <c r="O9" i="2" s="1"/>
  <c r="M8" i="2"/>
  <c r="N8" i="2" s="1"/>
  <c r="O8" i="2" s="1"/>
  <c r="M7" i="2"/>
  <c r="N7" i="2" s="1"/>
  <c r="O7" i="2" s="1"/>
  <c r="M6" i="2"/>
  <c r="N6" i="2" s="1"/>
  <c r="O6" i="2" s="1"/>
  <c r="M5" i="2"/>
  <c r="N5" i="2" s="1"/>
  <c r="O5" i="2" s="1"/>
  <c r="M4" i="2"/>
  <c r="N4" i="2" s="1"/>
  <c r="O4" i="2" s="1"/>
  <c r="M3" i="2"/>
  <c r="N3" i="2" s="1"/>
  <c r="O3" i="2" s="1"/>
  <c r="M2" i="2"/>
  <c r="N2" i="2" s="1"/>
  <c r="O2" i="2" s="1"/>
  <c r="M24" i="1"/>
  <c r="N24" i="1" s="1"/>
  <c r="M23" i="1"/>
  <c r="N23" i="1" s="1"/>
  <c r="M22" i="1"/>
  <c r="N22" i="1" s="1"/>
  <c r="M21" i="1"/>
  <c r="N21" i="1" s="1"/>
  <c r="O21" i="1" s="1"/>
  <c r="M20" i="1"/>
  <c r="N20" i="1" s="1"/>
  <c r="O20" i="1" s="1"/>
  <c r="M19" i="1"/>
  <c r="N19" i="1" s="1"/>
  <c r="M18" i="1"/>
  <c r="N18" i="1" s="1"/>
  <c r="M16" i="1"/>
  <c r="N16" i="1" s="1"/>
  <c r="O16" i="1" s="1"/>
  <c r="M15" i="1"/>
  <c r="N15" i="1" s="1"/>
  <c r="O15" i="1" s="1"/>
  <c r="M14" i="1"/>
  <c r="N14" i="1" s="1"/>
  <c r="O14" i="1" s="1"/>
  <c r="M13" i="1"/>
  <c r="N13" i="1" s="1"/>
  <c r="O13" i="1" s="1"/>
  <c r="M12" i="1"/>
  <c r="N12" i="1" s="1"/>
  <c r="M11" i="1"/>
  <c r="N11" i="1" s="1"/>
  <c r="O11" i="1" s="1"/>
  <c r="M10" i="1"/>
  <c r="N10" i="1" s="1"/>
  <c r="M9" i="1"/>
  <c r="N9" i="1" s="1"/>
  <c r="O9" i="1" s="1"/>
  <c r="M8" i="1"/>
  <c r="N8" i="1" s="1"/>
  <c r="O8" i="1" s="1"/>
  <c r="M7" i="1"/>
  <c r="N7" i="1" s="1"/>
  <c r="M6" i="1"/>
  <c r="N6" i="1" s="1"/>
  <c r="O6" i="1" s="1"/>
  <c r="M5" i="1"/>
  <c r="N5" i="1" s="1"/>
  <c r="M4" i="1"/>
  <c r="N4" i="1" s="1"/>
  <c r="O4" i="1" s="1"/>
  <c r="M3" i="1"/>
  <c r="N3" i="1" s="1"/>
  <c r="M2" i="1"/>
  <c r="N2" i="1" s="1"/>
  <c r="O2" i="1" s="1"/>
  <c r="O3" i="1" l="1"/>
  <c r="P3" i="1" s="1"/>
  <c r="O12" i="1"/>
  <c r="P12" i="1" s="1"/>
  <c r="O10" i="1"/>
  <c r="P10" i="1" s="1"/>
  <c r="O19" i="1"/>
  <c r="P19" i="1" s="1"/>
  <c r="O5" i="1"/>
  <c r="P5" i="1" s="1"/>
  <c r="O18" i="1"/>
  <c r="P18" i="1" s="1"/>
  <c r="O22" i="1"/>
  <c r="P22" i="1" s="1"/>
  <c r="O24" i="1"/>
  <c r="P24" i="1" s="1"/>
  <c r="O23" i="1"/>
  <c r="P23" i="1" s="1"/>
  <c r="O7" i="1"/>
  <c r="P7" i="1" s="1"/>
  <c r="P20" i="1"/>
  <c r="P2" i="1"/>
  <c r="P9" i="1"/>
  <c r="P21" i="1"/>
  <c r="P15" i="1"/>
  <c r="P16" i="1"/>
  <c r="P13" i="1"/>
  <c r="P14" i="1"/>
  <c r="P8" i="1"/>
  <c r="P11" i="1"/>
  <c r="P6" i="1"/>
  <c r="P4" i="1"/>
</calcChain>
</file>

<file path=xl/sharedStrings.xml><?xml version="1.0" encoding="utf-8"?>
<sst xmlns="http://schemas.openxmlformats.org/spreadsheetml/2006/main" count="83" uniqueCount="46">
  <si>
    <t>наименование продуктов</t>
  </si>
  <si>
    <t>норма за 1 день</t>
  </si>
  <si>
    <t>1 день</t>
  </si>
  <si>
    <t>2 день</t>
  </si>
  <si>
    <t>3 день</t>
  </si>
  <si>
    <t>4 день</t>
  </si>
  <si>
    <t>5 день</t>
  </si>
  <si>
    <t>6 день</t>
  </si>
  <si>
    <t>7 день</t>
  </si>
  <si>
    <t>8 день</t>
  </si>
  <si>
    <t>9 день</t>
  </si>
  <si>
    <t>10 день</t>
  </si>
  <si>
    <t>сумма за 10 дней</t>
  </si>
  <si>
    <t>средняя за 10 дней</t>
  </si>
  <si>
    <t>Хлеб ржаной</t>
  </si>
  <si>
    <t>Масло сливочное</t>
  </si>
  <si>
    <t>Сахар</t>
  </si>
  <si>
    <t>Молоко</t>
  </si>
  <si>
    <t>Макаронные изделия</t>
  </si>
  <si>
    <t>Сухофрукты</t>
  </si>
  <si>
    <t>Рыба филе</t>
  </si>
  <si>
    <t>Курица</t>
  </si>
  <si>
    <t>Крупы,бобовые</t>
  </si>
  <si>
    <t>Картофель</t>
  </si>
  <si>
    <t>Овощи свежие</t>
  </si>
  <si>
    <t>Яйцо</t>
  </si>
  <si>
    <t>Чай</t>
  </si>
  <si>
    <t>Сыр</t>
  </si>
  <si>
    <t>Фрукты свежие</t>
  </si>
  <si>
    <t>Сок</t>
  </si>
  <si>
    <t>Творог</t>
  </si>
  <si>
    <t>Сметана</t>
  </si>
  <si>
    <t>Какао и кофейный напиток</t>
  </si>
  <si>
    <t xml:space="preserve">% </t>
  </si>
  <si>
    <t>Говядина</t>
  </si>
  <si>
    <t>Хлеб пшеничный</t>
  </si>
  <si>
    <t>Аскорбиновая кислота</t>
  </si>
  <si>
    <t>Соль йодированая</t>
  </si>
  <si>
    <t>Молоко и кисломолочные продукты</t>
  </si>
  <si>
    <t>Рыба филе и консерва</t>
  </si>
  <si>
    <t>Масло растительное</t>
  </si>
  <si>
    <t>Кондитерские изделия</t>
  </si>
  <si>
    <t>35-45</t>
  </si>
  <si>
    <t>350-300</t>
  </si>
  <si>
    <t>15-11,8</t>
  </si>
  <si>
    <t>4  день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</si>
</sst>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/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2" fontId="1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2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zoomScale="90" zoomScaleNormal="90" workbookViewId="0">
      <selection activeCell="N21" sqref="N21"/>
    </sheetView>
  </sheetViews>
  <sheetFormatPr defaultRowHeight="15" x14ac:dyDescent="0.25"/>
  <cols>
    <col min="1" max="1" width="31" customWidth="1"/>
    <col min="2" max="2" width="10.85546875" customWidth="1"/>
    <col min="3" max="3" width="6.5703125" customWidth="1"/>
    <col min="4" max="4" width="6.42578125" customWidth="1"/>
    <col min="5" max="5" width="6.5703125" customWidth="1"/>
    <col min="6" max="6" width="6.7109375" customWidth="1"/>
    <col min="7" max="7" width="6.28515625" customWidth="1"/>
    <col min="8" max="9" width="6.5703125" customWidth="1"/>
    <col min="10" max="10" width="6.28515625" customWidth="1"/>
    <col min="11" max="11" width="6.5703125" customWidth="1"/>
    <col min="12" max="12" width="7.28515625" customWidth="1"/>
    <col min="13" max="13" width="9.28515625" customWidth="1"/>
    <col min="14" max="14" width="12.28515625" customWidth="1"/>
    <col min="15" max="15" width="11.5703125" customWidth="1"/>
  </cols>
  <sheetData>
    <row r="1" spans="1:16" ht="46.5" customHeigh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45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33</v>
      </c>
    </row>
    <row r="2" spans="1:16" x14ac:dyDescent="0.25">
      <c r="A2" s="1" t="s">
        <v>35</v>
      </c>
      <c r="B2" s="6">
        <v>150</v>
      </c>
      <c r="C2" s="3">
        <v>113</v>
      </c>
      <c r="D2" s="3">
        <v>151</v>
      </c>
      <c r="E2" s="3">
        <v>130</v>
      </c>
      <c r="F2" s="3">
        <v>130</v>
      </c>
      <c r="G2" s="3">
        <v>111</v>
      </c>
      <c r="H2" s="3">
        <v>100</v>
      </c>
      <c r="I2" s="3">
        <v>100</v>
      </c>
      <c r="J2" s="3">
        <v>130</v>
      </c>
      <c r="K2" s="3">
        <v>113</v>
      </c>
      <c r="L2" s="3">
        <v>111</v>
      </c>
      <c r="M2" s="3">
        <f t="shared" ref="M2:M16" si="0">SUM(C2:L2)</f>
        <v>1189</v>
      </c>
      <c r="N2" s="6">
        <f>M2/10</f>
        <v>118.9</v>
      </c>
      <c r="O2" s="5">
        <f>N2*100/B2</f>
        <v>79.266666666666666</v>
      </c>
      <c r="P2" s="11">
        <f>100-O2</f>
        <v>20.733333333333334</v>
      </c>
    </row>
    <row r="3" spans="1:16" x14ac:dyDescent="0.25">
      <c r="A3" s="1" t="s">
        <v>14</v>
      </c>
      <c r="B3" s="6">
        <v>80</v>
      </c>
      <c r="C3" s="3">
        <v>50</v>
      </c>
      <c r="D3" s="3">
        <v>50</v>
      </c>
      <c r="E3" s="3">
        <v>50</v>
      </c>
      <c r="F3" s="3">
        <v>50</v>
      </c>
      <c r="G3" s="3">
        <v>50</v>
      </c>
      <c r="H3" s="3">
        <v>50</v>
      </c>
      <c r="I3" s="3">
        <v>50</v>
      </c>
      <c r="J3" s="3">
        <v>50</v>
      </c>
      <c r="K3" s="3">
        <v>50</v>
      </c>
      <c r="L3" s="3">
        <v>50</v>
      </c>
      <c r="M3" s="3">
        <f t="shared" si="0"/>
        <v>500</v>
      </c>
      <c r="N3" s="6">
        <f t="shared" ref="N3:N26" si="1">M3/10</f>
        <v>50</v>
      </c>
      <c r="O3" s="5">
        <f>N3*100/B3</f>
        <v>62.5</v>
      </c>
      <c r="P3" s="11">
        <f t="shared" ref="P3:P25" si="2">100-O3</f>
        <v>37.5</v>
      </c>
    </row>
    <row r="4" spans="1:16" x14ac:dyDescent="0.25">
      <c r="A4" s="1" t="s">
        <v>15</v>
      </c>
      <c r="B4" s="6">
        <v>30</v>
      </c>
      <c r="C4" s="3">
        <v>10.3</v>
      </c>
      <c r="D4" s="3">
        <v>31.3</v>
      </c>
      <c r="E4" s="3">
        <v>11.8</v>
      </c>
      <c r="F4" s="3">
        <v>9</v>
      </c>
      <c r="G4" s="3">
        <v>12.3</v>
      </c>
      <c r="H4" s="3">
        <v>14.1</v>
      </c>
      <c r="I4" s="3">
        <v>10.5</v>
      </c>
      <c r="J4" s="3">
        <v>16</v>
      </c>
      <c r="K4" s="3">
        <v>2</v>
      </c>
      <c r="L4" s="3">
        <v>23</v>
      </c>
      <c r="M4" s="3">
        <f t="shared" si="0"/>
        <v>140.30000000000001</v>
      </c>
      <c r="N4" s="6">
        <f t="shared" si="1"/>
        <v>14.030000000000001</v>
      </c>
      <c r="O4" s="5">
        <f>N4*100/B4</f>
        <v>46.766666666666666</v>
      </c>
      <c r="P4" s="11">
        <f t="shared" si="2"/>
        <v>53.233333333333334</v>
      </c>
    </row>
    <row r="5" spans="1:16" x14ac:dyDescent="0.25">
      <c r="A5" s="1" t="s">
        <v>40</v>
      </c>
      <c r="B5" s="6">
        <v>15</v>
      </c>
      <c r="C5" s="3">
        <v>11.1</v>
      </c>
      <c r="D5" s="3">
        <v>19</v>
      </c>
      <c r="E5" s="3">
        <v>3.6</v>
      </c>
      <c r="F5" s="3">
        <v>11.49</v>
      </c>
      <c r="G5" s="3">
        <v>7.6</v>
      </c>
      <c r="H5" s="3">
        <v>8.6</v>
      </c>
      <c r="I5" s="3">
        <v>7.6</v>
      </c>
      <c r="J5" s="3">
        <v>7.2</v>
      </c>
      <c r="K5" s="3">
        <v>18.399999999999999</v>
      </c>
      <c r="L5" s="3">
        <v>13.4</v>
      </c>
      <c r="M5" s="3">
        <f t="shared" si="0"/>
        <v>107.99000000000001</v>
      </c>
      <c r="N5" s="6">
        <f t="shared" si="1"/>
        <v>10.799000000000001</v>
      </c>
      <c r="O5" s="5">
        <f t="shared" ref="O5:O26" si="3">N5*100/B5</f>
        <v>71.993333333333339</v>
      </c>
      <c r="P5" s="11">
        <f t="shared" si="2"/>
        <v>28.006666666666661</v>
      </c>
    </row>
    <row r="6" spans="1:16" x14ac:dyDescent="0.25">
      <c r="A6" s="1" t="s">
        <v>16</v>
      </c>
      <c r="B6" s="6">
        <v>40</v>
      </c>
      <c r="C6" s="3">
        <v>36</v>
      </c>
      <c r="D6" s="3">
        <v>35</v>
      </c>
      <c r="E6" s="3">
        <v>27</v>
      </c>
      <c r="F6" s="3">
        <v>32</v>
      </c>
      <c r="G6" s="3">
        <v>27.14</v>
      </c>
      <c r="H6" s="3">
        <v>40</v>
      </c>
      <c r="I6" s="3">
        <v>27</v>
      </c>
      <c r="J6" s="3">
        <v>46</v>
      </c>
      <c r="K6" s="3">
        <v>35</v>
      </c>
      <c r="L6" s="3">
        <v>45.6</v>
      </c>
      <c r="M6" s="3">
        <f t="shared" si="0"/>
        <v>350.74</v>
      </c>
      <c r="N6" s="6">
        <f t="shared" si="1"/>
        <v>35.073999999999998</v>
      </c>
      <c r="O6" s="5">
        <f t="shared" si="3"/>
        <v>87.684999999999988</v>
      </c>
      <c r="P6" s="11">
        <f t="shared" si="2"/>
        <v>12.315000000000012</v>
      </c>
    </row>
    <row r="7" spans="1:16" x14ac:dyDescent="0.25">
      <c r="A7" s="1" t="s">
        <v>37</v>
      </c>
      <c r="B7" s="6">
        <v>3</v>
      </c>
      <c r="C7" s="3">
        <v>3</v>
      </c>
      <c r="D7" s="3">
        <v>3</v>
      </c>
      <c r="E7" s="3">
        <v>3</v>
      </c>
      <c r="F7" s="3">
        <v>3</v>
      </c>
      <c r="G7" s="3">
        <v>3</v>
      </c>
      <c r="H7" s="3">
        <v>3</v>
      </c>
      <c r="I7" s="3">
        <v>3</v>
      </c>
      <c r="J7" s="3">
        <v>3</v>
      </c>
      <c r="K7" s="3">
        <v>3</v>
      </c>
      <c r="L7" s="3">
        <v>3</v>
      </c>
      <c r="M7" s="3">
        <f t="shared" si="0"/>
        <v>30</v>
      </c>
      <c r="N7" s="6">
        <f t="shared" si="1"/>
        <v>3</v>
      </c>
      <c r="O7" s="5">
        <f t="shared" si="3"/>
        <v>100</v>
      </c>
      <c r="P7" s="11">
        <f t="shared" si="2"/>
        <v>0</v>
      </c>
    </row>
    <row r="8" spans="1:16" ht="30" x14ac:dyDescent="0.25">
      <c r="A8" s="4" t="s">
        <v>38</v>
      </c>
      <c r="B8" s="6">
        <v>300</v>
      </c>
      <c r="C8" s="3">
        <v>378</v>
      </c>
      <c r="D8" s="3">
        <v>243.7</v>
      </c>
      <c r="E8" s="3">
        <v>375</v>
      </c>
      <c r="F8" s="3">
        <v>95</v>
      </c>
      <c r="G8" s="3">
        <v>191</v>
      </c>
      <c r="H8" s="3">
        <v>420</v>
      </c>
      <c r="I8" s="3">
        <v>375</v>
      </c>
      <c r="J8" s="3">
        <v>330</v>
      </c>
      <c r="K8" s="3">
        <v>204</v>
      </c>
      <c r="L8" s="3">
        <v>50</v>
      </c>
      <c r="M8" s="3">
        <f t="shared" si="0"/>
        <v>2661.7</v>
      </c>
      <c r="N8" s="6">
        <f t="shared" si="1"/>
        <v>266.16999999999996</v>
      </c>
      <c r="O8" s="5">
        <f t="shared" si="3"/>
        <v>88.723333333333315</v>
      </c>
      <c r="P8" s="11">
        <f t="shared" si="2"/>
        <v>11.276666666666685</v>
      </c>
    </row>
    <row r="9" spans="1:16" x14ac:dyDescent="0.25">
      <c r="A9" s="1" t="s">
        <v>18</v>
      </c>
      <c r="B9" s="6">
        <v>15</v>
      </c>
      <c r="C9" s="3">
        <v>51</v>
      </c>
      <c r="D9" s="3"/>
      <c r="E9" s="3">
        <v>51</v>
      </c>
      <c r="F9" s="3"/>
      <c r="G9" s="3"/>
      <c r="H9" s="3"/>
      <c r="I9" s="3"/>
      <c r="J9" s="3"/>
      <c r="K9" s="3">
        <v>16</v>
      </c>
      <c r="L9" s="3">
        <v>8</v>
      </c>
      <c r="M9" s="3">
        <f t="shared" si="0"/>
        <v>126</v>
      </c>
      <c r="N9" s="6">
        <f t="shared" si="1"/>
        <v>12.6</v>
      </c>
      <c r="O9" s="5">
        <f t="shared" si="3"/>
        <v>84</v>
      </c>
      <c r="P9" s="11">
        <f t="shared" si="2"/>
        <v>16</v>
      </c>
    </row>
    <row r="10" spans="1:16" x14ac:dyDescent="0.25">
      <c r="A10" s="1" t="s">
        <v>19</v>
      </c>
      <c r="B10" s="6">
        <v>15</v>
      </c>
      <c r="C10" s="3">
        <v>20</v>
      </c>
      <c r="D10" s="3"/>
      <c r="E10" s="3">
        <v>20</v>
      </c>
      <c r="F10" s="3"/>
      <c r="G10" s="3">
        <v>20</v>
      </c>
      <c r="H10" s="3"/>
      <c r="I10" s="3"/>
      <c r="J10" s="3"/>
      <c r="K10" s="3">
        <v>20</v>
      </c>
      <c r="L10" s="3">
        <v>20</v>
      </c>
      <c r="M10" s="3">
        <f t="shared" si="0"/>
        <v>100</v>
      </c>
      <c r="N10" s="6">
        <f t="shared" si="1"/>
        <v>10</v>
      </c>
      <c r="O10" s="5">
        <f t="shared" si="3"/>
        <v>66.666666666666671</v>
      </c>
      <c r="P10" s="11">
        <f t="shared" si="2"/>
        <v>33.333333333333329</v>
      </c>
    </row>
    <row r="11" spans="1:16" x14ac:dyDescent="0.25">
      <c r="A11" s="1" t="s">
        <v>34</v>
      </c>
      <c r="B11" s="6">
        <v>70</v>
      </c>
      <c r="C11" s="3">
        <v>66</v>
      </c>
      <c r="D11" s="3">
        <v>32.4</v>
      </c>
      <c r="E11" s="3"/>
      <c r="F11" s="3">
        <v>136.22999999999999</v>
      </c>
      <c r="G11" s="3">
        <v>32.4</v>
      </c>
      <c r="H11" s="3">
        <v>102.6</v>
      </c>
      <c r="I11" s="3">
        <v>32.4</v>
      </c>
      <c r="J11" s="3">
        <v>32.4</v>
      </c>
      <c r="K11" s="3">
        <v>66</v>
      </c>
      <c r="L11" s="3"/>
      <c r="M11" s="3">
        <f t="shared" si="0"/>
        <v>500.42999999999995</v>
      </c>
      <c r="N11" s="6">
        <f t="shared" si="1"/>
        <v>50.042999999999992</v>
      </c>
      <c r="O11" s="5">
        <f t="shared" si="3"/>
        <v>71.489999999999995</v>
      </c>
      <c r="P11" s="11">
        <f t="shared" si="2"/>
        <v>28.510000000000005</v>
      </c>
    </row>
    <row r="12" spans="1:16" x14ac:dyDescent="0.25">
      <c r="A12" s="1" t="s">
        <v>39</v>
      </c>
      <c r="B12" s="6">
        <v>58</v>
      </c>
      <c r="C12" s="3">
        <v>32</v>
      </c>
      <c r="D12" s="3">
        <v>83</v>
      </c>
      <c r="E12" s="3"/>
      <c r="F12" s="3"/>
      <c r="G12" s="3"/>
      <c r="H12" s="3">
        <v>32</v>
      </c>
      <c r="I12" s="3"/>
      <c r="J12" s="3">
        <v>61</v>
      </c>
      <c r="K12" s="3"/>
      <c r="L12" s="3">
        <v>83</v>
      </c>
      <c r="M12" s="3">
        <f t="shared" si="0"/>
        <v>291</v>
      </c>
      <c r="N12" s="6">
        <f t="shared" si="1"/>
        <v>29.1</v>
      </c>
      <c r="O12" s="5">
        <f t="shared" si="3"/>
        <v>50.172413793103445</v>
      </c>
      <c r="P12" s="11">
        <f t="shared" si="2"/>
        <v>49.827586206896555</v>
      </c>
    </row>
    <row r="13" spans="1:16" x14ac:dyDescent="0.25">
      <c r="A13" s="1" t="s">
        <v>21</v>
      </c>
      <c r="B13" s="6">
        <v>35</v>
      </c>
      <c r="C13" s="3"/>
      <c r="D13" s="3"/>
      <c r="E13" s="3">
        <v>112.77</v>
      </c>
      <c r="F13" s="3"/>
      <c r="G13" s="3">
        <v>67.5</v>
      </c>
      <c r="H13" s="3"/>
      <c r="I13" s="3">
        <v>100.3</v>
      </c>
      <c r="J13" s="3"/>
      <c r="K13" s="3">
        <v>32</v>
      </c>
      <c r="L13" s="3">
        <v>32</v>
      </c>
      <c r="M13" s="3">
        <f t="shared" si="0"/>
        <v>344.57</v>
      </c>
      <c r="N13" s="6">
        <f t="shared" si="1"/>
        <v>34.457000000000001</v>
      </c>
      <c r="O13" s="5">
        <f t="shared" si="3"/>
        <v>98.448571428571441</v>
      </c>
      <c r="P13" s="11">
        <f t="shared" si="2"/>
        <v>1.5514285714285592</v>
      </c>
    </row>
    <row r="14" spans="1:16" x14ac:dyDescent="0.25">
      <c r="A14" s="1" t="s">
        <v>22</v>
      </c>
      <c r="B14" s="6">
        <v>45</v>
      </c>
      <c r="C14" s="3">
        <v>48.4</v>
      </c>
      <c r="D14" s="3">
        <v>10</v>
      </c>
      <c r="E14" s="3">
        <v>36.200000000000003</v>
      </c>
      <c r="F14" s="3"/>
      <c r="G14" s="3">
        <v>82.2</v>
      </c>
      <c r="H14" s="3">
        <v>99.1</v>
      </c>
      <c r="I14" s="3">
        <v>70</v>
      </c>
      <c r="J14" s="3">
        <v>47</v>
      </c>
      <c r="K14" s="3">
        <v>8</v>
      </c>
      <c r="L14" s="3">
        <v>10</v>
      </c>
      <c r="M14" s="3">
        <f t="shared" si="0"/>
        <v>410.9</v>
      </c>
      <c r="N14" s="6">
        <f t="shared" si="1"/>
        <v>41.089999999999996</v>
      </c>
      <c r="O14" s="5">
        <f t="shared" si="3"/>
        <v>91.311111111111117</v>
      </c>
      <c r="P14" s="11">
        <f t="shared" si="2"/>
        <v>8.6888888888888829</v>
      </c>
    </row>
    <row r="15" spans="1:16" x14ac:dyDescent="0.25">
      <c r="A15" s="1" t="s">
        <v>23</v>
      </c>
      <c r="B15" s="6">
        <v>187</v>
      </c>
      <c r="C15" s="3">
        <v>93.3</v>
      </c>
      <c r="D15" s="3">
        <v>279.8</v>
      </c>
      <c r="E15" s="3">
        <v>100</v>
      </c>
      <c r="F15" s="3">
        <v>227.3</v>
      </c>
      <c r="G15" s="3">
        <v>66.7</v>
      </c>
      <c r="H15" s="3">
        <v>59.5</v>
      </c>
      <c r="I15" s="3">
        <v>125.8</v>
      </c>
      <c r="J15" s="3">
        <v>365</v>
      </c>
      <c r="K15" s="3">
        <v>26.6</v>
      </c>
      <c r="L15" s="3">
        <v>410.8</v>
      </c>
      <c r="M15" s="3">
        <f t="shared" si="0"/>
        <v>1754.8</v>
      </c>
      <c r="N15" s="6">
        <f t="shared" si="1"/>
        <v>175.48</v>
      </c>
      <c r="O15" s="5">
        <f t="shared" si="3"/>
        <v>93.839572192513373</v>
      </c>
      <c r="P15" s="11">
        <f t="shared" si="2"/>
        <v>6.1604278074866272</v>
      </c>
    </row>
    <row r="16" spans="1:16" x14ac:dyDescent="0.25">
      <c r="A16" s="1" t="s">
        <v>24</v>
      </c>
      <c r="B16" s="6">
        <v>280</v>
      </c>
      <c r="C16" s="3">
        <v>110.4</v>
      </c>
      <c r="D16" s="3">
        <v>195.7</v>
      </c>
      <c r="E16" s="3">
        <v>101.3</v>
      </c>
      <c r="F16" s="3">
        <v>212.8</v>
      </c>
      <c r="G16" s="3">
        <v>109.8</v>
      </c>
      <c r="H16" s="3">
        <v>121.4</v>
      </c>
      <c r="I16" s="3">
        <v>112.9</v>
      </c>
      <c r="J16" s="3">
        <v>153.4</v>
      </c>
      <c r="K16" s="3">
        <v>396.4</v>
      </c>
      <c r="L16" s="3">
        <v>92.4</v>
      </c>
      <c r="M16" s="3">
        <f t="shared" si="0"/>
        <v>1606.5</v>
      </c>
      <c r="N16" s="6">
        <f t="shared" si="1"/>
        <v>160.65</v>
      </c>
      <c r="O16" s="5">
        <f t="shared" si="3"/>
        <v>57.375</v>
      </c>
      <c r="P16" s="11">
        <f t="shared" si="2"/>
        <v>42.625</v>
      </c>
    </row>
    <row r="17" spans="1:16" x14ac:dyDescent="0.25">
      <c r="A17" s="1" t="s">
        <v>25</v>
      </c>
      <c r="B17" s="6">
        <v>40</v>
      </c>
      <c r="C17" s="3"/>
      <c r="D17" s="3">
        <v>10</v>
      </c>
      <c r="E17" s="3"/>
      <c r="F17" s="3">
        <v>120</v>
      </c>
      <c r="G17" s="3">
        <v>40</v>
      </c>
      <c r="H17" s="3">
        <v>40</v>
      </c>
      <c r="I17" s="3"/>
      <c r="J17" s="3"/>
      <c r="K17" s="3"/>
      <c r="L17" s="3">
        <v>50</v>
      </c>
      <c r="M17" s="3">
        <f>SUM(C17:L17)</f>
        <v>260</v>
      </c>
      <c r="N17" s="6">
        <f t="shared" si="1"/>
        <v>26</v>
      </c>
      <c r="O17" s="5">
        <f t="shared" si="3"/>
        <v>65</v>
      </c>
      <c r="P17" s="11">
        <f t="shared" si="2"/>
        <v>35</v>
      </c>
    </row>
    <row r="18" spans="1:16" x14ac:dyDescent="0.25">
      <c r="A18" s="1" t="s">
        <v>26</v>
      </c>
      <c r="B18" s="6">
        <v>1</v>
      </c>
      <c r="C18" s="3"/>
      <c r="D18" s="3">
        <v>1</v>
      </c>
      <c r="E18" s="3">
        <v>1</v>
      </c>
      <c r="F18" s="3"/>
      <c r="G18" s="3">
        <v>1</v>
      </c>
      <c r="H18" s="3">
        <v>1</v>
      </c>
      <c r="I18" s="3">
        <v>1</v>
      </c>
      <c r="J18" s="3">
        <v>1</v>
      </c>
      <c r="K18" s="3"/>
      <c r="L18" s="3">
        <v>1</v>
      </c>
      <c r="M18" s="3">
        <f t="shared" ref="M18:M26" si="4">SUM(C18:L18)</f>
        <v>7</v>
      </c>
      <c r="N18" s="6">
        <f t="shared" si="1"/>
        <v>0.7</v>
      </c>
      <c r="O18" s="5">
        <f t="shared" si="3"/>
        <v>70</v>
      </c>
      <c r="P18" s="11">
        <f t="shared" si="2"/>
        <v>30</v>
      </c>
    </row>
    <row r="19" spans="1:16" x14ac:dyDescent="0.25">
      <c r="A19" s="1" t="s">
        <v>32</v>
      </c>
      <c r="B19" s="6">
        <v>1.2</v>
      </c>
      <c r="C19" s="3">
        <v>6</v>
      </c>
      <c r="D19" s="3"/>
      <c r="E19" s="3"/>
      <c r="F19" s="3">
        <v>6</v>
      </c>
      <c r="G19" s="3"/>
      <c r="H19" s="3">
        <v>6</v>
      </c>
      <c r="I19" s="3"/>
      <c r="J19" s="3"/>
      <c r="K19" s="3">
        <v>6</v>
      </c>
      <c r="L19" s="3"/>
      <c r="M19" s="3">
        <f t="shared" si="4"/>
        <v>24</v>
      </c>
      <c r="N19" s="6">
        <f t="shared" si="1"/>
        <v>2.4</v>
      </c>
      <c r="O19" s="5">
        <f t="shared" si="3"/>
        <v>200</v>
      </c>
      <c r="P19" s="11">
        <f t="shared" si="2"/>
        <v>-100</v>
      </c>
    </row>
    <row r="20" spans="1:16" x14ac:dyDescent="0.25">
      <c r="A20" s="1" t="s">
        <v>27</v>
      </c>
      <c r="B20" s="6">
        <v>10</v>
      </c>
      <c r="C20" s="3"/>
      <c r="D20" s="3">
        <v>10</v>
      </c>
      <c r="E20" s="3">
        <v>20</v>
      </c>
      <c r="F20" s="3">
        <v>20</v>
      </c>
      <c r="G20" s="3"/>
      <c r="H20" s="3"/>
      <c r="I20" s="3"/>
      <c r="J20" s="3">
        <v>20</v>
      </c>
      <c r="K20" s="3">
        <v>15</v>
      </c>
      <c r="L20" s="3"/>
      <c r="M20" s="3">
        <f t="shared" si="4"/>
        <v>85</v>
      </c>
      <c r="N20" s="6">
        <f t="shared" si="1"/>
        <v>8.5</v>
      </c>
      <c r="O20" s="5">
        <f t="shared" si="3"/>
        <v>85</v>
      </c>
      <c r="P20" s="11">
        <f t="shared" si="2"/>
        <v>15</v>
      </c>
    </row>
    <row r="21" spans="1:16" x14ac:dyDescent="0.25">
      <c r="A21" s="1" t="s">
        <v>28</v>
      </c>
      <c r="B21" s="6">
        <v>185</v>
      </c>
      <c r="C21" s="3">
        <v>200</v>
      </c>
      <c r="D21" s="3">
        <v>7</v>
      </c>
      <c r="E21" s="3">
        <v>157</v>
      </c>
      <c r="F21" s="3"/>
      <c r="G21" s="3">
        <v>157</v>
      </c>
      <c r="H21" s="3">
        <v>7</v>
      </c>
      <c r="I21" s="3">
        <v>157</v>
      </c>
      <c r="J21" s="3">
        <v>52.4</v>
      </c>
      <c r="K21" s="3">
        <v>200</v>
      </c>
      <c r="L21" s="3">
        <v>207</v>
      </c>
      <c r="M21" s="3">
        <f t="shared" si="4"/>
        <v>1144.4000000000001</v>
      </c>
      <c r="N21" s="6">
        <f t="shared" si="1"/>
        <v>114.44000000000001</v>
      </c>
      <c r="O21" s="5">
        <f t="shared" si="3"/>
        <v>61.859459459459472</v>
      </c>
      <c r="P21" s="11">
        <f t="shared" si="2"/>
        <v>38.140540540540528</v>
      </c>
    </row>
    <row r="22" spans="1:16" x14ac:dyDescent="0.25">
      <c r="A22" s="1" t="s">
        <v>29</v>
      </c>
      <c r="B22" s="6">
        <v>200</v>
      </c>
      <c r="C22" s="3">
        <v>200</v>
      </c>
      <c r="D22" s="3"/>
      <c r="E22" s="3"/>
      <c r="F22" s="3">
        <v>200</v>
      </c>
      <c r="G22" s="3">
        <v>200</v>
      </c>
      <c r="H22" s="3">
        <v>200</v>
      </c>
      <c r="I22" s="3"/>
      <c r="J22" s="3"/>
      <c r="K22" s="3">
        <v>200</v>
      </c>
      <c r="L22" s="3"/>
      <c r="M22" s="3">
        <f t="shared" si="4"/>
        <v>1000</v>
      </c>
      <c r="N22" s="6">
        <f t="shared" si="1"/>
        <v>100</v>
      </c>
      <c r="O22" s="5">
        <f t="shared" si="3"/>
        <v>50</v>
      </c>
      <c r="P22" s="11">
        <f t="shared" si="2"/>
        <v>50</v>
      </c>
    </row>
    <row r="23" spans="1:16" x14ac:dyDescent="0.25">
      <c r="A23" s="1" t="s">
        <v>30</v>
      </c>
      <c r="B23" s="6">
        <v>50</v>
      </c>
      <c r="C23" s="3"/>
      <c r="D23" s="3">
        <v>141</v>
      </c>
      <c r="E23" s="3"/>
      <c r="F23" s="3"/>
      <c r="G23" s="3"/>
      <c r="H23" s="3"/>
      <c r="I23" s="3"/>
      <c r="J23" s="3"/>
      <c r="K23" s="3"/>
      <c r="L23" s="3">
        <v>141</v>
      </c>
      <c r="M23" s="3">
        <f t="shared" si="4"/>
        <v>282</v>
      </c>
      <c r="N23" s="6">
        <f t="shared" si="1"/>
        <v>28.2</v>
      </c>
      <c r="O23" s="5">
        <f t="shared" si="3"/>
        <v>56.4</v>
      </c>
      <c r="P23" s="11">
        <f t="shared" si="2"/>
        <v>43.6</v>
      </c>
    </row>
    <row r="24" spans="1:16" x14ac:dyDescent="0.25">
      <c r="A24" s="1" t="s">
        <v>31</v>
      </c>
      <c r="B24" s="6">
        <v>10</v>
      </c>
      <c r="C24" s="3"/>
      <c r="D24" s="3">
        <v>5</v>
      </c>
      <c r="E24" s="3"/>
      <c r="F24" s="3"/>
      <c r="G24" s="3"/>
      <c r="H24" s="3"/>
      <c r="I24" s="3"/>
      <c r="J24" s="3"/>
      <c r="K24" s="3"/>
      <c r="L24" s="3">
        <v>5</v>
      </c>
      <c r="M24" s="3">
        <f t="shared" si="4"/>
        <v>10</v>
      </c>
      <c r="N24" s="6">
        <f t="shared" si="1"/>
        <v>1</v>
      </c>
      <c r="O24" s="5">
        <f t="shared" si="3"/>
        <v>10</v>
      </c>
      <c r="P24" s="11">
        <f t="shared" si="2"/>
        <v>90</v>
      </c>
    </row>
    <row r="25" spans="1:16" x14ac:dyDescent="0.25">
      <c r="A25" s="1" t="s">
        <v>36</v>
      </c>
      <c r="B25" s="6">
        <v>0.05</v>
      </c>
      <c r="C25" s="3">
        <v>0.05</v>
      </c>
      <c r="D25" s="3">
        <v>0.05</v>
      </c>
      <c r="E25" s="3">
        <v>0.05</v>
      </c>
      <c r="F25" s="3">
        <v>0.05</v>
      </c>
      <c r="G25" s="3">
        <v>0.05</v>
      </c>
      <c r="H25" s="3">
        <v>0.05</v>
      </c>
      <c r="I25" s="3">
        <v>0.05</v>
      </c>
      <c r="J25" s="3">
        <v>0.05</v>
      </c>
      <c r="K25" s="3">
        <v>0.05</v>
      </c>
      <c r="L25" s="3">
        <v>0.05</v>
      </c>
      <c r="M25" s="3">
        <f t="shared" si="4"/>
        <v>0.49999999999999994</v>
      </c>
      <c r="N25" s="6">
        <f t="shared" si="1"/>
        <v>4.9999999999999996E-2</v>
      </c>
      <c r="O25" s="5">
        <f t="shared" si="3"/>
        <v>100</v>
      </c>
      <c r="P25" s="11">
        <f t="shared" si="2"/>
        <v>0</v>
      </c>
    </row>
    <row r="26" spans="1:16" x14ac:dyDescent="0.25">
      <c r="A26" s="1" t="s">
        <v>41</v>
      </c>
      <c r="B26" s="7">
        <v>10</v>
      </c>
      <c r="C26" s="3">
        <v>10</v>
      </c>
      <c r="D26" s="3">
        <v>10</v>
      </c>
      <c r="E26" s="3">
        <v>10</v>
      </c>
      <c r="F26" s="3">
        <v>10</v>
      </c>
      <c r="G26" s="3">
        <v>10</v>
      </c>
      <c r="H26" s="3">
        <v>10</v>
      </c>
      <c r="I26" s="3">
        <v>10</v>
      </c>
      <c r="J26" s="3">
        <v>10</v>
      </c>
      <c r="K26" s="3">
        <v>10</v>
      </c>
      <c r="L26" s="3">
        <v>10</v>
      </c>
      <c r="M26" s="3">
        <f t="shared" si="4"/>
        <v>100</v>
      </c>
      <c r="N26" s="6">
        <f t="shared" si="1"/>
        <v>10</v>
      </c>
      <c r="O26" s="5">
        <f t="shared" si="3"/>
        <v>100</v>
      </c>
      <c r="P26" s="11">
        <f>100-O26</f>
        <v>0</v>
      </c>
    </row>
  </sheetData>
  <pageMargins left="0.7" right="0.7" top="0.75" bottom="0.75" header="0.3" footer="0.3"/>
  <pageSetup paperSize="9" scale="94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6"/>
  <sheetViews>
    <sheetView tabSelected="1" workbookViewId="0">
      <selection activeCell="K25" sqref="K25"/>
    </sheetView>
  </sheetViews>
  <sheetFormatPr defaultRowHeight="15" x14ac:dyDescent="0.25"/>
  <cols>
    <col min="1" max="1" width="20.7109375" customWidth="1"/>
  </cols>
  <sheetData>
    <row r="1" spans="1:15" ht="49.5" customHeigh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33</v>
      </c>
    </row>
    <row r="2" spans="1:15" x14ac:dyDescent="0.25">
      <c r="A2" s="1" t="s">
        <v>35</v>
      </c>
      <c r="B2" s="6">
        <v>200</v>
      </c>
      <c r="C2" s="3">
        <v>114</v>
      </c>
      <c r="D2" s="3">
        <v>152</v>
      </c>
      <c r="E2" s="3">
        <v>130</v>
      </c>
      <c r="F2" s="3">
        <v>130</v>
      </c>
      <c r="G2" s="3">
        <v>113</v>
      </c>
      <c r="H2" s="3">
        <v>100</v>
      </c>
      <c r="I2" s="3">
        <v>140</v>
      </c>
      <c r="J2" s="3">
        <v>130</v>
      </c>
      <c r="K2" s="3">
        <v>114</v>
      </c>
      <c r="L2" s="3">
        <v>112</v>
      </c>
      <c r="M2" s="3">
        <f t="shared" ref="M2:M16" si="0">SUM(C2:L2)</f>
        <v>1235</v>
      </c>
      <c r="N2" s="3">
        <f>M2/10</f>
        <v>123.5</v>
      </c>
      <c r="O2" s="5">
        <f t="shared" ref="O2:O26" si="1">N2*100/B2</f>
        <v>61.75</v>
      </c>
    </row>
    <row r="3" spans="1:15" x14ac:dyDescent="0.25">
      <c r="A3" s="1" t="s">
        <v>14</v>
      </c>
      <c r="B3" s="6">
        <v>120</v>
      </c>
      <c r="C3" s="3">
        <v>50</v>
      </c>
      <c r="D3" s="3">
        <v>50</v>
      </c>
      <c r="E3" s="3">
        <v>50</v>
      </c>
      <c r="F3" s="3">
        <v>50</v>
      </c>
      <c r="G3" s="3">
        <v>50</v>
      </c>
      <c r="H3" s="3">
        <v>50</v>
      </c>
      <c r="I3" s="3">
        <v>50</v>
      </c>
      <c r="J3" s="3">
        <v>50</v>
      </c>
      <c r="K3" s="3">
        <v>50</v>
      </c>
      <c r="L3" s="3">
        <v>50</v>
      </c>
      <c r="M3" s="3">
        <f t="shared" si="0"/>
        <v>500</v>
      </c>
      <c r="N3" s="3">
        <f t="shared" ref="N3:N26" si="2">M3/10</f>
        <v>50</v>
      </c>
      <c r="O3" s="5">
        <f t="shared" si="1"/>
        <v>41.666666666666664</v>
      </c>
    </row>
    <row r="4" spans="1:15" x14ac:dyDescent="0.25">
      <c r="A4" s="1" t="s">
        <v>15</v>
      </c>
      <c r="B4" s="6">
        <v>35</v>
      </c>
      <c r="C4" s="3">
        <v>12</v>
      </c>
      <c r="D4" s="3">
        <v>34</v>
      </c>
      <c r="E4" s="3">
        <v>14.5</v>
      </c>
      <c r="F4" s="3">
        <v>10</v>
      </c>
      <c r="G4" s="3">
        <v>14.5</v>
      </c>
      <c r="H4" s="3">
        <v>15.1</v>
      </c>
      <c r="I4" s="3">
        <v>22.5</v>
      </c>
      <c r="J4" s="3">
        <v>17</v>
      </c>
      <c r="K4" s="3">
        <v>2</v>
      </c>
      <c r="L4" s="3">
        <v>24</v>
      </c>
      <c r="M4" s="3">
        <f t="shared" si="0"/>
        <v>165.6</v>
      </c>
      <c r="N4" s="3">
        <f t="shared" si="2"/>
        <v>16.559999999999999</v>
      </c>
      <c r="O4" s="5">
        <f t="shared" si="1"/>
        <v>47.31428571428571</v>
      </c>
    </row>
    <row r="5" spans="1:15" x14ac:dyDescent="0.25">
      <c r="A5" s="1" t="s">
        <v>40</v>
      </c>
      <c r="B5" s="6">
        <v>18</v>
      </c>
      <c r="C5" s="3">
        <v>14.8</v>
      </c>
      <c r="D5" s="3">
        <v>25</v>
      </c>
      <c r="E5" s="3">
        <v>6</v>
      </c>
      <c r="F5" s="3">
        <v>13.89</v>
      </c>
      <c r="G5" s="3">
        <v>10.8</v>
      </c>
      <c r="H5" s="3">
        <v>11</v>
      </c>
      <c r="I5" s="3">
        <v>11</v>
      </c>
      <c r="J5" s="3">
        <v>10</v>
      </c>
      <c r="K5" s="3">
        <v>23</v>
      </c>
      <c r="L5" s="3">
        <v>16.5</v>
      </c>
      <c r="M5" s="3">
        <f t="shared" si="0"/>
        <v>141.99</v>
      </c>
      <c r="N5" s="3">
        <f t="shared" si="2"/>
        <v>14.199000000000002</v>
      </c>
      <c r="O5" s="5">
        <f t="shared" si="1"/>
        <v>78.88333333333334</v>
      </c>
    </row>
    <row r="6" spans="1:15" x14ac:dyDescent="0.25">
      <c r="A6" s="1" t="s">
        <v>16</v>
      </c>
      <c r="B6" s="6" t="s">
        <v>42</v>
      </c>
      <c r="C6" s="3">
        <v>36</v>
      </c>
      <c r="D6" s="3">
        <v>35</v>
      </c>
      <c r="E6" s="3">
        <v>27</v>
      </c>
      <c r="F6" s="3">
        <v>32.5</v>
      </c>
      <c r="G6" s="3">
        <v>27.15</v>
      </c>
      <c r="H6" s="3">
        <v>29</v>
      </c>
      <c r="I6" s="3">
        <v>27</v>
      </c>
      <c r="J6" s="3">
        <v>46</v>
      </c>
      <c r="K6" s="3">
        <v>37.6</v>
      </c>
      <c r="L6" s="3">
        <v>45</v>
      </c>
      <c r="M6" s="3">
        <f t="shared" si="0"/>
        <v>342.25</v>
      </c>
      <c r="N6" s="3">
        <f t="shared" si="2"/>
        <v>34.225000000000001</v>
      </c>
      <c r="O6" s="5">
        <f>N6*100/45</f>
        <v>76.055555555555557</v>
      </c>
    </row>
    <row r="7" spans="1:15" x14ac:dyDescent="0.25">
      <c r="A7" s="1" t="s">
        <v>37</v>
      </c>
      <c r="B7" s="9">
        <v>5</v>
      </c>
      <c r="C7" s="3">
        <v>5</v>
      </c>
      <c r="D7" s="3">
        <v>5</v>
      </c>
      <c r="E7" s="3">
        <v>5</v>
      </c>
      <c r="F7" s="3">
        <v>5</v>
      </c>
      <c r="G7" s="3">
        <v>5</v>
      </c>
      <c r="H7" s="3">
        <v>5</v>
      </c>
      <c r="I7" s="3">
        <v>5</v>
      </c>
      <c r="J7" s="3">
        <v>5</v>
      </c>
      <c r="K7" s="3">
        <v>5</v>
      </c>
      <c r="L7" s="3">
        <v>5</v>
      </c>
      <c r="M7" s="3">
        <f t="shared" si="0"/>
        <v>50</v>
      </c>
      <c r="N7" s="3">
        <f t="shared" si="2"/>
        <v>5</v>
      </c>
      <c r="O7" s="5">
        <f t="shared" si="1"/>
        <v>100</v>
      </c>
    </row>
    <row r="8" spans="1:15" x14ac:dyDescent="0.25">
      <c r="A8" s="1" t="s">
        <v>17</v>
      </c>
      <c r="B8" s="6" t="s">
        <v>43</v>
      </c>
      <c r="C8" s="3">
        <v>380</v>
      </c>
      <c r="D8" s="3">
        <v>230</v>
      </c>
      <c r="E8" s="3">
        <v>375</v>
      </c>
      <c r="F8" s="3">
        <v>105</v>
      </c>
      <c r="G8" s="3">
        <v>193</v>
      </c>
      <c r="H8" s="3">
        <v>376</v>
      </c>
      <c r="I8" s="3">
        <v>375</v>
      </c>
      <c r="J8" s="3">
        <v>330</v>
      </c>
      <c r="K8" s="3">
        <v>206</v>
      </c>
      <c r="L8" s="3">
        <v>30</v>
      </c>
      <c r="M8" s="3">
        <f t="shared" si="0"/>
        <v>2600</v>
      </c>
      <c r="N8" s="3">
        <f t="shared" si="2"/>
        <v>260</v>
      </c>
      <c r="O8" s="5">
        <f>N8*100/350</f>
        <v>74.285714285714292</v>
      </c>
    </row>
    <row r="9" spans="1:15" x14ac:dyDescent="0.25">
      <c r="A9" s="1" t="s">
        <v>18</v>
      </c>
      <c r="B9" s="6">
        <v>20</v>
      </c>
      <c r="C9" s="3">
        <v>68</v>
      </c>
      <c r="D9" s="3"/>
      <c r="E9" s="3">
        <v>68</v>
      </c>
      <c r="F9" s="3"/>
      <c r="G9" s="3"/>
      <c r="H9" s="3"/>
      <c r="I9" s="3"/>
      <c r="J9" s="3"/>
      <c r="K9" s="3">
        <v>16</v>
      </c>
      <c r="L9" s="3">
        <v>10</v>
      </c>
      <c r="M9" s="3">
        <f t="shared" si="0"/>
        <v>162</v>
      </c>
      <c r="N9" s="3">
        <f t="shared" si="2"/>
        <v>16.2</v>
      </c>
      <c r="O9" s="5">
        <f t="shared" si="1"/>
        <v>81</v>
      </c>
    </row>
    <row r="10" spans="1:15" x14ac:dyDescent="0.25">
      <c r="A10" s="1" t="s">
        <v>19</v>
      </c>
      <c r="B10" s="6">
        <v>20</v>
      </c>
      <c r="C10" s="3">
        <v>20</v>
      </c>
      <c r="D10" s="3"/>
      <c r="E10" s="3">
        <v>20</v>
      </c>
      <c r="F10" s="3"/>
      <c r="G10" s="3">
        <v>20</v>
      </c>
      <c r="H10" s="3"/>
      <c r="I10" s="3"/>
      <c r="J10" s="3"/>
      <c r="K10" s="3">
        <v>20</v>
      </c>
      <c r="L10" s="3">
        <v>20</v>
      </c>
      <c r="M10" s="3">
        <f t="shared" si="0"/>
        <v>100</v>
      </c>
      <c r="N10" s="3">
        <f t="shared" si="2"/>
        <v>10</v>
      </c>
      <c r="O10" s="5">
        <f t="shared" si="1"/>
        <v>50</v>
      </c>
    </row>
    <row r="11" spans="1:15" x14ac:dyDescent="0.25">
      <c r="A11" s="1" t="s">
        <v>34</v>
      </c>
      <c r="B11" s="6">
        <v>78</v>
      </c>
      <c r="C11" s="3">
        <v>74</v>
      </c>
      <c r="D11" s="3">
        <v>32.4</v>
      </c>
      <c r="E11" s="3"/>
      <c r="F11" s="3">
        <v>136.22999999999999</v>
      </c>
      <c r="G11" s="3">
        <v>32.4</v>
      </c>
      <c r="H11" s="3">
        <v>116.5</v>
      </c>
      <c r="I11" s="3">
        <v>32.4</v>
      </c>
      <c r="J11" s="3">
        <v>32.4</v>
      </c>
      <c r="K11" s="3">
        <v>74</v>
      </c>
      <c r="L11" s="3"/>
      <c r="M11" s="3">
        <f t="shared" si="0"/>
        <v>530.32999999999993</v>
      </c>
      <c r="N11" s="3">
        <f t="shared" si="2"/>
        <v>53.032999999999994</v>
      </c>
      <c r="O11" s="5">
        <f t="shared" si="1"/>
        <v>67.99102564102563</v>
      </c>
    </row>
    <row r="12" spans="1:15" x14ac:dyDescent="0.25">
      <c r="A12" s="1" t="s">
        <v>20</v>
      </c>
      <c r="B12" s="6">
        <v>77</v>
      </c>
      <c r="C12" s="3">
        <v>40</v>
      </c>
      <c r="D12" s="3">
        <v>92.5</v>
      </c>
      <c r="E12" s="3"/>
      <c r="F12" s="3"/>
      <c r="G12" s="3"/>
      <c r="H12" s="3">
        <v>40</v>
      </c>
      <c r="I12" s="3"/>
      <c r="J12" s="3">
        <v>67.599999999999994</v>
      </c>
      <c r="K12" s="3"/>
      <c r="L12" s="3">
        <v>92.5</v>
      </c>
      <c r="M12" s="3">
        <f t="shared" si="0"/>
        <v>332.6</v>
      </c>
      <c r="N12" s="3">
        <f t="shared" si="2"/>
        <v>33.260000000000005</v>
      </c>
      <c r="O12" s="5">
        <f t="shared" si="1"/>
        <v>43.194805194805198</v>
      </c>
    </row>
    <row r="13" spans="1:15" x14ac:dyDescent="0.25">
      <c r="A13" s="1" t="s">
        <v>21</v>
      </c>
      <c r="B13" s="6">
        <v>53</v>
      </c>
      <c r="C13" s="3"/>
      <c r="D13" s="3"/>
      <c r="E13" s="3">
        <v>125.3</v>
      </c>
      <c r="F13" s="3"/>
      <c r="G13" s="3">
        <v>75</v>
      </c>
      <c r="H13" s="3"/>
      <c r="I13" s="3">
        <v>125.3</v>
      </c>
      <c r="J13" s="3"/>
      <c r="K13" s="3">
        <v>55.8</v>
      </c>
      <c r="L13" s="3">
        <v>32</v>
      </c>
      <c r="M13" s="3">
        <f t="shared" si="0"/>
        <v>413.40000000000003</v>
      </c>
      <c r="N13" s="3">
        <f t="shared" si="2"/>
        <v>41.34</v>
      </c>
      <c r="O13" s="5">
        <f t="shared" si="1"/>
        <v>78</v>
      </c>
    </row>
    <row r="14" spans="1:15" x14ac:dyDescent="0.25">
      <c r="A14" s="1" t="s">
        <v>22</v>
      </c>
      <c r="B14" s="6">
        <v>50</v>
      </c>
      <c r="C14" s="3">
        <v>49.4</v>
      </c>
      <c r="D14" s="3">
        <v>10</v>
      </c>
      <c r="E14" s="3">
        <v>40.299999999999997</v>
      </c>
      <c r="F14" s="3"/>
      <c r="G14" s="3">
        <v>91</v>
      </c>
      <c r="H14" s="3">
        <v>111.6</v>
      </c>
      <c r="I14" s="3">
        <v>82.5</v>
      </c>
      <c r="J14" s="3">
        <v>51.1</v>
      </c>
      <c r="K14" s="3">
        <v>10</v>
      </c>
      <c r="L14" s="3">
        <v>10</v>
      </c>
      <c r="M14" s="3">
        <f t="shared" si="0"/>
        <v>455.9</v>
      </c>
      <c r="N14" s="3">
        <f t="shared" si="2"/>
        <v>45.589999999999996</v>
      </c>
      <c r="O14" s="5">
        <f t="shared" si="1"/>
        <v>91.18</v>
      </c>
    </row>
    <row r="15" spans="1:15" x14ac:dyDescent="0.25">
      <c r="A15" s="1" t="s">
        <v>23</v>
      </c>
      <c r="B15" s="6">
        <v>187</v>
      </c>
      <c r="C15" s="3">
        <v>116.7</v>
      </c>
      <c r="D15" s="3">
        <v>378</v>
      </c>
      <c r="E15" s="3">
        <v>125</v>
      </c>
      <c r="F15" s="3">
        <v>251.1</v>
      </c>
      <c r="G15" s="3">
        <v>83.3</v>
      </c>
      <c r="H15" s="3">
        <v>74.400000000000006</v>
      </c>
      <c r="I15" s="3">
        <v>125</v>
      </c>
      <c r="J15" s="3">
        <v>385</v>
      </c>
      <c r="K15" s="3">
        <v>33.299999999999997</v>
      </c>
      <c r="L15" s="3">
        <v>453</v>
      </c>
      <c r="M15" s="3">
        <f t="shared" si="0"/>
        <v>2024.8</v>
      </c>
      <c r="N15" s="3">
        <f t="shared" si="2"/>
        <v>202.48</v>
      </c>
      <c r="O15" s="5">
        <f t="shared" si="1"/>
        <v>108.27807486631016</v>
      </c>
    </row>
    <row r="16" spans="1:15" x14ac:dyDescent="0.25">
      <c r="A16" s="1" t="s">
        <v>24</v>
      </c>
      <c r="B16" s="6">
        <v>320</v>
      </c>
      <c r="C16" s="3">
        <v>169.5</v>
      </c>
      <c r="D16" s="3">
        <v>316</v>
      </c>
      <c r="E16" s="3">
        <v>158.69999999999999</v>
      </c>
      <c r="F16" s="3">
        <v>309.60000000000002</v>
      </c>
      <c r="G16" s="3">
        <v>177.44</v>
      </c>
      <c r="H16" s="3">
        <v>176</v>
      </c>
      <c r="I16" s="3">
        <v>158.30000000000001</v>
      </c>
      <c r="J16" s="3">
        <v>216.8</v>
      </c>
      <c r="K16" s="3">
        <v>484.5</v>
      </c>
      <c r="L16" s="3">
        <v>135.5</v>
      </c>
      <c r="M16" s="3">
        <f t="shared" si="0"/>
        <v>2302.34</v>
      </c>
      <c r="N16" s="3">
        <f t="shared" si="2"/>
        <v>230.23400000000001</v>
      </c>
      <c r="O16" s="5">
        <f t="shared" si="1"/>
        <v>71.948125000000005</v>
      </c>
    </row>
    <row r="17" spans="1:15" x14ac:dyDescent="0.25">
      <c r="A17" s="1" t="s">
        <v>25</v>
      </c>
      <c r="B17" s="6">
        <v>40</v>
      </c>
      <c r="C17" s="3">
        <v>40</v>
      </c>
      <c r="D17" s="3">
        <v>11</v>
      </c>
      <c r="E17" s="3"/>
      <c r="F17" s="3">
        <v>156.6</v>
      </c>
      <c r="G17" s="3">
        <v>40</v>
      </c>
      <c r="H17" s="3">
        <v>40</v>
      </c>
      <c r="I17" s="3"/>
      <c r="J17" s="3"/>
      <c r="K17" s="3"/>
      <c r="L17" s="3">
        <v>51</v>
      </c>
      <c r="M17" s="3">
        <f>SUM(D17:L17)</f>
        <v>298.60000000000002</v>
      </c>
      <c r="N17" s="3">
        <f t="shared" si="2"/>
        <v>29.860000000000003</v>
      </c>
      <c r="O17" s="5">
        <f t="shared" si="1"/>
        <v>74.650000000000006</v>
      </c>
    </row>
    <row r="18" spans="1:15" x14ac:dyDescent="0.25">
      <c r="A18" s="1" t="s">
        <v>26</v>
      </c>
      <c r="B18" s="6">
        <v>2</v>
      </c>
      <c r="C18" s="3"/>
      <c r="D18" s="3">
        <v>1</v>
      </c>
      <c r="E18" s="3">
        <v>1</v>
      </c>
      <c r="F18" s="3"/>
      <c r="G18" s="3">
        <v>1</v>
      </c>
      <c r="H18" s="3">
        <v>1</v>
      </c>
      <c r="I18" s="3">
        <v>1</v>
      </c>
      <c r="J18" s="3">
        <v>1</v>
      </c>
      <c r="K18" s="3"/>
      <c r="L18" s="3">
        <v>1</v>
      </c>
      <c r="M18" s="3">
        <f t="shared" ref="M18:M24" si="3">SUM(C18:L18)</f>
        <v>7</v>
      </c>
      <c r="N18" s="3">
        <f t="shared" si="2"/>
        <v>0.7</v>
      </c>
      <c r="O18" s="5">
        <f t="shared" si="1"/>
        <v>35</v>
      </c>
    </row>
    <row r="19" spans="1:15" ht="30" x14ac:dyDescent="0.25">
      <c r="A19" s="4" t="s">
        <v>32</v>
      </c>
      <c r="B19" s="6">
        <v>2.4</v>
      </c>
      <c r="C19" s="3">
        <v>6</v>
      </c>
      <c r="D19" s="3"/>
      <c r="E19" s="3"/>
      <c r="F19" s="3">
        <v>6</v>
      </c>
      <c r="G19" s="3"/>
      <c r="H19" s="3">
        <v>6</v>
      </c>
      <c r="I19" s="3"/>
      <c r="J19" s="3"/>
      <c r="K19" s="3">
        <v>6</v>
      </c>
      <c r="L19" s="3"/>
      <c r="M19" s="3">
        <f t="shared" si="3"/>
        <v>24</v>
      </c>
      <c r="N19" s="3">
        <f t="shared" si="2"/>
        <v>2.4</v>
      </c>
      <c r="O19" s="5">
        <f t="shared" si="1"/>
        <v>100</v>
      </c>
    </row>
    <row r="20" spans="1:15" x14ac:dyDescent="0.25">
      <c r="A20" s="1" t="s">
        <v>27</v>
      </c>
      <c r="B20" s="6" t="s">
        <v>44</v>
      </c>
      <c r="C20" s="3"/>
      <c r="D20" s="3">
        <v>10</v>
      </c>
      <c r="E20" s="3">
        <v>20</v>
      </c>
      <c r="F20" s="3">
        <v>20</v>
      </c>
      <c r="G20" s="3">
        <v>15</v>
      </c>
      <c r="H20" s="3"/>
      <c r="I20" s="3">
        <v>10</v>
      </c>
      <c r="J20" s="3">
        <v>20</v>
      </c>
      <c r="K20" s="3">
        <v>15</v>
      </c>
      <c r="L20" s="3"/>
      <c r="M20" s="3">
        <f t="shared" si="3"/>
        <v>110</v>
      </c>
      <c r="N20" s="3">
        <f t="shared" si="2"/>
        <v>11</v>
      </c>
      <c r="O20" s="5">
        <f>N20*100/15</f>
        <v>73.333333333333329</v>
      </c>
    </row>
    <row r="21" spans="1:15" x14ac:dyDescent="0.25">
      <c r="A21" s="1" t="s">
        <v>28</v>
      </c>
      <c r="B21" s="6">
        <v>185</v>
      </c>
      <c r="C21" s="3">
        <v>100</v>
      </c>
      <c r="D21" s="3">
        <v>7</v>
      </c>
      <c r="E21" s="3">
        <v>157</v>
      </c>
      <c r="F21" s="3"/>
      <c r="G21" s="3">
        <v>207</v>
      </c>
      <c r="H21" s="3">
        <v>157</v>
      </c>
      <c r="I21" s="3">
        <v>107</v>
      </c>
      <c r="J21" s="3">
        <v>52.4</v>
      </c>
      <c r="K21" s="3">
        <v>200</v>
      </c>
      <c r="L21" s="3">
        <v>207</v>
      </c>
      <c r="M21" s="3">
        <f t="shared" si="3"/>
        <v>1194.4000000000001</v>
      </c>
      <c r="N21" s="3">
        <f t="shared" si="2"/>
        <v>119.44000000000001</v>
      </c>
      <c r="O21" s="5">
        <f t="shared" si="1"/>
        <v>64.562162162162167</v>
      </c>
    </row>
    <row r="22" spans="1:15" x14ac:dyDescent="0.25">
      <c r="A22" s="1" t="s">
        <v>29</v>
      </c>
      <c r="B22" s="6">
        <v>200</v>
      </c>
      <c r="C22" s="3">
        <v>200</v>
      </c>
      <c r="D22" s="3"/>
      <c r="E22" s="3"/>
      <c r="F22" s="3">
        <v>200</v>
      </c>
      <c r="G22" s="3"/>
      <c r="H22" s="3">
        <v>200</v>
      </c>
      <c r="I22" s="3"/>
      <c r="J22" s="3"/>
      <c r="K22" s="3">
        <v>200</v>
      </c>
      <c r="L22" s="3"/>
      <c r="M22" s="3">
        <f t="shared" si="3"/>
        <v>800</v>
      </c>
      <c r="N22" s="3">
        <f t="shared" si="2"/>
        <v>80</v>
      </c>
      <c r="O22" s="5">
        <f t="shared" si="1"/>
        <v>40</v>
      </c>
    </row>
    <row r="23" spans="1:15" x14ac:dyDescent="0.25">
      <c r="A23" s="1" t="s">
        <v>30</v>
      </c>
      <c r="B23" s="6">
        <v>60</v>
      </c>
      <c r="C23" s="3"/>
      <c r="D23" s="3">
        <v>141</v>
      </c>
      <c r="E23" s="3"/>
      <c r="F23" s="3"/>
      <c r="G23" s="3"/>
      <c r="H23" s="3"/>
      <c r="I23" s="3"/>
      <c r="J23" s="3"/>
      <c r="K23" s="3"/>
      <c r="L23" s="3">
        <v>141</v>
      </c>
      <c r="M23" s="3">
        <f t="shared" si="3"/>
        <v>282</v>
      </c>
      <c r="N23" s="3">
        <f t="shared" si="2"/>
        <v>28.2</v>
      </c>
      <c r="O23" s="5">
        <f t="shared" si="1"/>
        <v>47</v>
      </c>
    </row>
    <row r="24" spans="1:15" x14ac:dyDescent="0.25">
      <c r="A24" s="1" t="s">
        <v>31</v>
      </c>
      <c r="B24" s="6">
        <v>10</v>
      </c>
      <c r="C24" s="3"/>
      <c r="D24" s="3">
        <v>5</v>
      </c>
      <c r="E24" s="3"/>
      <c r="F24" s="3"/>
      <c r="G24" s="3"/>
      <c r="H24" s="3"/>
      <c r="I24" s="3">
        <v>4</v>
      </c>
      <c r="J24" s="3"/>
      <c r="K24" s="3"/>
      <c r="L24" s="3">
        <v>5</v>
      </c>
      <c r="M24" s="3">
        <f t="shared" si="3"/>
        <v>14</v>
      </c>
      <c r="N24" s="3">
        <f t="shared" si="2"/>
        <v>1.4</v>
      </c>
      <c r="O24" s="5">
        <f t="shared" si="1"/>
        <v>14</v>
      </c>
    </row>
    <row r="25" spans="1:15" x14ac:dyDescent="0.25">
      <c r="A25" s="1" t="s">
        <v>36</v>
      </c>
      <c r="B25" s="6">
        <v>7.0000000000000007E-2</v>
      </c>
      <c r="C25" s="3">
        <v>7.0000000000000007E-2</v>
      </c>
      <c r="D25" s="3">
        <v>7.0000000000000007E-2</v>
      </c>
      <c r="E25" s="3">
        <v>7.0000000000000007E-2</v>
      </c>
      <c r="F25" s="3">
        <v>7.0000000000000007E-2</v>
      </c>
      <c r="G25" s="3">
        <v>7.0000000000000007E-2</v>
      </c>
      <c r="H25" s="3">
        <v>7.0000000000000007E-2</v>
      </c>
      <c r="I25" s="3">
        <v>7.0000000000000007E-2</v>
      </c>
      <c r="J25" s="3">
        <v>7.0000000000000007E-2</v>
      </c>
      <c r="K25" s="3">
        <v>7.0000000000000007E-2</v>
      </c>
      <c r="L25" s="3">
        <v>7.0000000000000007E-2</v>
      </c>
      <c r="M25" s="3">
        <f t="shared" ref="M25:M26" si="4">SUM(C25:L25)</f>
        <v>0.70000000000000018</v>
      </c>
      <c r="N25" s="3">
        <f t="shared" si="2"/>
        <v>7.0000000000000021E-2</v>
      </c>
      <c r="O25" s="5">
        <f t="shared" si="1"/>
        <v>100.00000000000001</v>
      </c>
    </row>
    <row r="26" spans="1:15" x14ac:dyDescent="0.25">
      <c r="A26" s="1" t="s">
        <v>41</v>
      </c>
      <c r="B26" s="8">
        <v>15</v>
      </c>
      <c r="C26" s="10">
        <v>15</v>
      </c>
      <c r="D26" s="10">
        <v>15</v>
      </c>
      <c r="E26" s="10">
        <v>15</v>
      </c>
      <c r="F26" s="10">
        <v>15</v>
      </c>
      <c r="G26" s="10">
        <v>15</v>
      </c>
      <c r="H26" s="10">
        <v>15</v>
      </c>
      <c r="I26" s="10">
        <v>15</v>
      </c>
      <c r="J26" s="10">
        <v>15</v>
      </c>
      <c r="K26" s="10">
        <v>15</v>
      </c>
      <c r="L26" s="10">
        <v>15</v>
      </c>
      <c r="M26" s="3">
        <f t="shared" si="4"/>
        <v>150</v>
      </c>
      <c r="N26" s="3">
        <f t="shared" si="2"/>
        <v>15</v>
      </c>
      <c r="O26" s="5">
        <f t="shared" si="1"/>
        <v>100</v>
      </c>
    </row>
  </sheetData>
  <pageMargins left="0.7" right="0.7" top="0.75" bottom="0.75" header="0.3" footer="0.3"/>
  <pageSetup paperSize="9" scale="8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7-11</vt:lpstr>
      <vt:lpstr>12-18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2025-03-16T13:57:29Z</dcterms:modified>
</cp:coreProperties>
</file>